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602F016D-C26B-47DB-BE40-A8C8D533E867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20" i="1"/>
  <c r="H15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D81" i="1" l="1"/>
  <c r="E37" i="1"/>
  <c r="H37" i="1" s="1"/>
  <c r="E27" i="1"/>
  <c r="H27" i="1" s="1"/>
  <c r="E17" i="1"/>
  <c r="H1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<sst xmlns="http://schemas.openxmlformats.org/spreadsheetml/2006/main" count="89" uniqueCount="89">
  <si>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</si>
  <si>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</si>
  <si>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</si>
  <si>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</si>
  <si>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</si>
  <si>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</si>
  <si>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</si>
  <si>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</si>
  <si>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</si>
  <si>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</si>
  <si>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</si>
  <si>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</si>
  <si>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</si>
  <si>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</si>
  <si>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</si>
  <si>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</si>
  <si>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</si>
  <si>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</si>
  <si>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</si>
  <si>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</si>
  <si>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</si>
  <si>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</si>
  <si>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</si>
  <si>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</si>
  <si>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</si>
  <si>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</si>
  <si>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</si>
  <si>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</si>
  <si>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</si>
  <si>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</si>
  <si>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</si>
  <si>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</si>
  <si>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</si>
  <si>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</si>
  <si>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</si>
  <si>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</si>
  <si>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</si>
  <si>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</si>
  <si>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</si>
  <si>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</si>
  <si>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</si>
  <si>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</si>
  <si>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</si>
  <si>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</si>
  <si>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</si>
  <si>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</si>
  <si>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</si>
  <si>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</si>
  <si>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</si>
  <si>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</si>
  <si>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</si>
  <si>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</si>
  <si>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</si>
  <si>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</si>
  <si>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</si>
  <si>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</si>
  <si>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</si>
  <si>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</si>
  <si>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</si>
  <si>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</si>
  <si>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</si>
  <si>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</si>
  <si>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</si>
  <si>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</si>
  <si>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</si>
  <si>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</si>
  <si>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</si>
  <si>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</si>
  <si>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</si>
  <si>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</si>
  <si>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</si>
  <si>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</si>
  <si>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</si>
  <si>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</si>
  <si>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</si>
  <si>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</si>
  <si>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</si>
  <si>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</si>
  <si>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</si>
  <si>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</si>
  <si>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</si>
  <si>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</si>
  <si>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</si>
  <si>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</si>
  <si>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</si>
  <si>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</si>
  <si>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Gran Morelos</t>
  </si>
  <si>
    <t>Del 2022 al 2023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</si>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</sst>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7" fontId="6" fillId="0" borderId="16" xfId="0" applyNumberFormat="1" applyFont="1" applyBorder="1" applyAlignment="1" applyProtection="1">
      <alignment horizontal="right" vertical="top" wrapText="1"/>
      <protection locked="0"/>
    </xf>
    <xf numFmtId="7" fontId="6" fillId="0" borderId="16" xfId="0" applyNumberFormat="1" applyFont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1762126</xdr:colOff>
      <xdr:row>84</xdr:row>
      <xdr:rowOff>1</xdr:rowOff>
    </xdr:from>
    <xdr:to>
      <xdr:col>5</xdr:col>
      <xdr:colOff>923926</xdr:colOff>
      <xdr:row>87</xdr:row>
      <xdr:rowOff>138580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8C3A3E-26CA-4DCA-8A27-E0172F472B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20" b="11043"/>
        <a:stretch/>
      </xdr:blipFill>
      <xdr:spPr>
        <a:xfrm>
          <a:off x="2085976" y="14220826"/>
          <a:ext cx="6076950" cy="595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H87" sqref="H87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6" t="s">
        <v>86</v>
      </c>
      <c r="C2" s="27"/>
      <c r="D2" s="27"/>
      <c r="E2" s="27"/>
      <c r="F2" s="27"/>
      <c r="G2" s="27"/>
      <c r="H2" s="28"/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2.6" thickBot="1" x14ac:dyDescent="0.3">
      <c r="B5" s="32" t="s">
        <v>87</v>
      </c>
      <c r="C5" s="33"/>
      <c r="D5" s="33"/>
      <c r="E5" s="33"/>
      <c r="F5" s="33"/>
      <c r="G5" s="33"/>
      <c r="H5" s="34"/>
    </row>
    <row r="6" spans="2:9" ht="12.6" thickBot="1" x14ac:dyDescent="0.3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6" thickBot="1" x14ac:dyDescent="0.3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3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382630.36</v>
      </c>
      <c r="D9" s="16">
        <f>SUM(D10:D16)</f>
        <v>345212.48</v>
      </c>
      <c r="E9" s="16">
        <f t="shared" ref="E9:E26" si="0">C9+D9</f>
        <v>727842.84</v>
      </c>
      <c r="F9" s="16">
        <f>SUM(F10:F16)</f>
        <v>718627.67999999993</v>
      </c>
      <c r="G9" s="16">
        <f>SUM(G10:G16)</f>
        <v>716076.05</v>
      </c>
      <c r="H9" s="16">
        <f t="shared" ref="H9:H40" si="1">E9-F9</f>
        <v>9215.1600000000326</v>
      </c>
    </row>
    <row r="10" spans="2:9" ht="12" customHeight="1" x14ac:dyDescent="0.25">
      <c r="B10" s="11" t="s">
        <v>14</v>
      </c>
      <c r="C10" s="12">
        <v>245100.62</v>
      </c>
      <c r="D10" s="13">
        <v>163389.56</v>
      </c>
      <c r="E10" s="18">
        <f t="shared" si="0"/>
        <v>408490.18</v>
      </c>
      <c r="F10" s="12">
        <v>408349.92</v>
      </c>
      <c r="G10" s="24">
        <v>408349.92</v>
      </c>
      <c r="H10" s="20">
        <f t="shared" si="1"/>
        <v>140.26000000000931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24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91844.35</v>
      </c>
      <c r="D12" s="13">
        <v>550.91</v>
      </c>
      <c r="E12" s="18">
        <f t="shared" si="0"/>
        <v>92395.260000000009</v>
      </c>
      <c r="F12" s="12">
        <v>91696.36</v>
      </c>
      <c r="G12" s="24">
        <v>89144.73</v>
      </c>
      <c r="H12" s="20">
        <f t="shared" si="1"/>
        <v>698.90000000000873</v>
      </c>
    </row>
    <row r="13" spans="2:9" ht="12" customHeight="1" x14ac:dyDescent="0.25">
      <c r="B13" s="11" t="s">
        <v>17</v>
      </c>
      <c r="C13" s="12">
        <v>8373.1200000000008</v>
      </c>
      <c r="D13" s="13">
        <v>105622.46</v>
      </c>
      <c r="E13" s="18">
        <f>C13+D13</f>
        <v>113995.58</v>
      </c>
      <c r="F13" s="12">
        <v>110795.58</v>
      </c>
      <c r="G13" s="24">
        <v>110795.58</v>
      </c>
      <c r="H13" s="20">
        <f t="shared" si="1"/>
        <v>3200</v>
      </c>
    </row>
    <row r="14" spans="2:9" ht="12" customHeight="1" x14ac:dyDescent="0.25">
      <c r="B14" s="11" t="s">
        <v>18</v>
      </c>
      <c r="C14" s="12">
        <v>37312.269999999997</v>
      </c>
      <c r="D14" s="13">
        <v>75649.55</v>
      </c>
      <c r="E14" s="18">
        <f t="shared" si="0"/>
        <v>112961.82</v>
      </c>
      <c r="F14" s="12">
        <v>107785.82</v>
      </c>
      <c r="G14" s="24">
        <v>107785.82</v>
      </c>
      <c r="H14" s="20">
        <f t="shared" si="1"/>
        <v>5176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24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24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89609.18</v>
      </c>
      <c r="D17" s="16">
        <f>SUM(D18:D26)</f>
        <v>41770.79</v>
      </c>
      <c r="E17" s="16">
        <f t="shared" si="0"/>
        <v>131379.97</v>
      </c>
      <c r="F17" s="16">
        <f>SUM(F18:F26)</f>
        <v>71641.67</v>
      </c>
      <c r="G17" s="16">
        <f>SUM(G18:G26)</f>
        <v>71641.67</v>
      </c>
      <c r="H17" s="16">
        <f t="shared" si="1"/>
        <v>59738.3</v>
      </c>
    </row>
    <row r="18" spans="2:8" ht="22.8" x14ac:dyDescent="0.25">
      <c r="B18" s="9" t="s">
        <v>22</v>
      </c>
      <c r="C18" s="12">
        <v>16773.830000000002</v>
      </c>
      <c r="D18" s="13">
        <v>-10194.379999999999</v>
      </c>
      <c r="E18" s="18">
        <f t="shared" si="0"/>
        <v>6579.4500000000025</v>
      </c>
      <c r="F18" s="12">
        <v>6579.45</v>
      </c>
      <c r="G18" s="25">
        <v>6579.45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336.23</v>
      </c>
      <c r="D19" s="13">
        <v>1680.02</v>
      </c>
      <c r="E19" s="18">
        <f t="shared" si="0"/>
        <v>2016.25</v>
      </c>
      <c r="F19" s="12">
        <v>2016.25</v>
      </c>
      <c r="G19" s="24">
        <v>2016.25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24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943.77</v>
      </c>
      <c r="D21" s="13">
        <v>-934.12</v>
      </c>
      <c r="E21" s="18">
        <f t="shared" si="0"/>
        <v>9.6499999999999773</v>
      </c>
      <c r="F21" s="12">
        <v>9.65</v>
      </c>
      <c r="G21" s="24">
        <v>9.65</v>
      </c>
      <c r="H21" s="20">
        <f t="shared" si="1"/>
        <v>-2.3092638912203256E-14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24">
        <v>0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7044.99</v>
      </c>
      <c r="D23" s="13">
        <v>11364.51</v>
      </c>
      <c r="E23" s="18">
        <f t="shared" si="0"/>
        <v>18409.5</v>
      </c>
      <c r="F23" s="12">
        <v>18401.939999999999</v>
      </c>
      <c r="G23" s="24">
        <v>18401.939999999999</v>
      </c>
      <c r="H23" s="20">
        <f t="shared" si="1"/>
        <v>7.5600000000013097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24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24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64510.36</v>
      </c>
      <c r="D26" s="13">
        <v>39854.76</v>
      </c>
      <c r="E26" s="18">
        <f t="shared" si="0"/>
        <v>104365.12</v>
      </c>
      <c r="F26" s="12">
        <v>44634.38</v>
      </c>
      <c r="G26" s="24">
        <v>44634.38</v>
      </c>
      <c r="H26" s="20">
        <f t="shared" si="1"/>
        <v>59730.74</v>
      </c>
    </row>
    <row r="27" spans="2:8" ht="20.100000000000001" customHeight="1" x14ac:dyDescent="0.25">
      <c r="B27" s="6" t="s">
        <v>31</v>
      </c>
      <c r="C27" s="16">
        <f>SUM(C28:C36)</f>
        <v>433757.7</v>
      </c>
      <c r="D27" s="16">
        <f>SUM(D28:D36)</f>
        <v>57535.549999999988</v>
      </c>
      <c r="E27" s="16">
        <f>D27+C27</f>
        <v>491293.25</v>
      </c>
      <c r="F27" s="16">
        <f>SUM(F28:F36)</f>
        <v>407292.85</v>
      </c>
      <c r="G27" s="16">
        <f>SUM(G28:G36)</f>
        <v>418201.94</v>
      </c>
      <c r="H27" s="16">
        <f t="shared" si="1"/>
        <v>84000.400000000023</v>
      </c>
    </row>
    <row r="28" spans="2:8" x14ac:dyDescent="0.25">
      <c r="B28" s="9" t="s">
        <v>32</v>
      </c>
      <c r="C28" s="12">
        <v>234315.29</v>
      </c>
      <c r="D28" s="13">
        <v>32875.56</v>
      </c>
      <c r="E28" s="18">
        <f t="shared" ref="E28:E36" si="2">C28+D28</f>
        <v>267190.84999999998</v>
      </c>
      <c r="F28" s="12">
        <v>184580.91</v>
      </c>
      <c r="G28" s="24">
        <v>184580.91</v>
      </c>
      <c r="H28" s="20">
        <f t="shared" si="1"/>
        <v>82609.939999999973</v>
      </c>
    </row>
    <row r="29" spans="2:8" x14ac:dyDescent="0.25">
      <c r="B29" s="9" t="s">
        <v>33</v>
      </c>
      <c r="C29" s="12">
        <v>86872.5</v>
      </c>
      <c r="D29" s="13">
        <v>-65265</v>
      </c>
      <c r="E29" s="18">
        <f t="shared" si="2"/>
        <v>21607.5</v>
      </c>
      <c r="F29" s="12">
        <v>21607.5</v>
      </c>
      <c r="G29" s="24">
        <v>21607.5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56629.29</v>
      </c>
      <c r="D30" s="13">
        <v>107109.4</v>
      </c>
      <c r="E30" s="18">
        <f t="shared" si="2"/>
        <v>163738.69</v>
      </c>
      <c r="F30" s="12">
        <v>163738.69</v>
      </c>
      <c r="G30" s="24">
        <v>174647.78</v>
      </c>
      <c r="H30" s="20">
        <f t="shared" si="1"/>
        <v>0</v>
      </c>
    </row>
    <row r="31" spans="2:8" x14ac:dyDescent="0.25">
      <c r="B31" s="9" t="s">
        <v>35</v>
      </c>
      <c r="C31" s="12">
        <v>1010.46</v>
      </c>
      <c r="D31" s="13">
        <v>10187.799999999999</v>
      </c>
      <c r="E31" s="18">
        <f t="shared" si="2"/>
        <v>11198.259999999998</v>
      </c>
      <c r="F31" s="12">
        <v>9807.7999999999993</v>
      </c>
      <c r="G31" s="24">
        <v>9807.7999999999993</v>
      </c>
      <c r="H31" s="20">
        <f t="shared" si="1"/>
        <v>1390.4599999999991</v>
      </c>
    </row>
    <row r="32" spans="2:8" x14ac:dyDescent="0.25">
      <c r="B32" s="9" t="s">
        <v>36</v>
      </c>
      <c r="C32" s="12">
        <v>18621.490000000002</v>
      </c>
      <c r="D32" s="13">
        <v>-10988.64</v>
      </c>
      <c r="E32" s="18">
        <f t="shared" si="2"/>
        <v>7632.8500000000022</v>
      </c>
      <c r="F32" s="12">
        <v>7632.85</v>
      </c>
      <c r="G32" s="24">
        <v>7632.85</v>
      </c>
      <c r="H32" s="20">
        <f t="shared" si="1"/>
        <v>0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24">
        <v>0</v>
      </c>
      <c r="H33" s="20">
        <f t="shared" si="1"/>
        <v>0</v>
      </c>
    </row>
    <row r="34" spans="2:8" x14ac:dyDescent="0.25">
      <c r="B34" s="9" t="s">
        <v>38</v>
      </c>
      <c r="C34" s="12">
        <v>26269.06</v>
      </c>
      <c r="D34" s="13">
        <v>-6467.1</v>
      </c>
      <c r="E34" s="18">
        <f t="shared" si="2"/>
        <v>19801.96</v>
      </c>
      <c r="F34" s="12">
        <v>19801.96</v>
      </c>
      <c r="G34" s="24">
        <v>19801.96</v>
      </c>
      <c r="H34" s="20">
        <f t="shared" si="1"/>
        <v>0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24">
        <v>0</v>
      </c>
      <c r="H35" s="20">
        <f t="shared" si="1"/>
        <v>0</v>
      </c>
    </row>
    <row r="36" spans="2:8" x14ac:dyDescent="0.25">
      <c r="B36" s="9" t="s">
        <v>40</v>
      </c>
      <c r="C36" s="12">
        <v>10039.61</v>
      </c>
      <c r="D36" s="13">
        <v>-9916.4699999999993</v>
      </c>
      <c r="E36" s="18">
        <f t="shared" si="2"/>
        <v>123.14000000000124</v>
      </c>
      <c r="F36" s="12">
        <v>123.14</v>
      </c>
      <c r="G36" s="24">
        <v>123.14</v>
      </c>
      <c r="H36" s="20">
        <f t="shared" si="1"/>
        <v>1.2363443602225743E-12</v>
      </c>
    </row>
    <row r="37" spans="2:8" ht="20.100000000000001" customHeight="1" x14ac:dyDescent="0.25">
      <c r="B37" s="7" t="s">
        <v>41</v>
      </c>
      <c r="C37" s="16">
        <f>SUM(C38:C46)</f>
        <v>39349.33</v>
      </c>
      <c r="D37" s="16">
        <f>SUM(D38:D46)</f>
        <v>403086.19</v>
      </c>
      <c r="E37" s="16">
        <f>C37+D37</f>
        <v>442435.52</v>
      </c>
      <c r="F37" s="16">
        <f>SUM(F38:F46)</f>
        <v>442435.52</v>
      </c>
      <c r="G37" s="16">
        <f>SUM(G38:G46)</f>
        <v>442435.52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39349.33</v>
      </c>
      <c r="D39" s="13">
        <v>403086.19</v>
      </c>
      <c r="E39" s="18">
        <f t="shared" si="3"/>
        <v>442435.52</v>
      </c>
      <c r="F39" s="12">
        <v>442435.52</v>
      </c>
      <c r="G39" s="12">
        <v>442435.52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2055536.91</v>
      </c>
      <c r="E47" s="16">
        <f t="shared" si="3"/>
        <v>2055536.91</v>
      </c>
      <c r="F47" s="16">
        <f>SUM(F48:F56)</f>
        <v>1756780.8399999999</v>
      </c>
      <c r="G47" s="16">
        <f>SUM(G48:G56)</f>
        <v>1756780.8399999999</v>
      </c>
      <c r="H47" s="16">
        <f t="shared" si="4"/>
        <v>298756.07000000007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600</v>
      </c>
      <c r="E53" s="18">
        <f t="shared" si="3"/>
        <v>600</v>
      </c>
      <c r="F53" s="12">
        <v>516.38</v>
      </c>
      <c r="G53" s="12">
        <v>516.38</v>
      </c>
      <c r="H53" s="20">
        <f t="shared" si="4"/>
        <v>83.62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2054936.91</v>
      </c>
      <c r="E55" s="18">
        <f t="shared" si="3"/>
        <v>2054936.91</v>
      </c>
      <c r="F55" s="12">
        <v>1756264.46</v>
      </c>
      <c r="G55" s="12">
        <v>1756264.46</v>
      </c>
      <c r="H55" s="20">
        <f t="shared" si="4"/>
        <v>298672.44999999995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945346.57</v>
      </c>
      <c r="D81" s="22">
        <f>SUM(D73,D69,D61,D57,D47,D37,D27,D17,D9)</f>
        <v>2903141.92</v>
      </c>
      <c r="E81" s="22">
        <f>C81+D81</f>
        <v>3848488.4899999998</v>
      </c>
      <c r="F81" s="22">
        <f>SUM(F73,F69,F61,F57,F47,F37,F17,F27,F9)</f>
        <v>3396778.5599999996</v>
      </c>
      <c r="G81" s="22">
        <f>SUM(G73,G69,G61,G57,G47,G37,G27,G17,G9)</f>
        <v>3405136.0199999996</v>
      </c>
      <c r="H81" s="22">
        <f t="shared" si="5"/>
        <v>451709.93000000017</v>
      </c>
    </row>
    <row r="83" spans="2:8" s="23" customFormat="1" x14ac:dyDescent="0.25">
      <c r="B83" s="23" t="s">
        <v>88</v>
      </c>
    </row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2024-01-30T21:57:23Z</cp:lastPrinted>
  <dcterms:created xsi:type="dcterms:W3CDTF">2019-12-04T16:22:52Z</dcterms:created>
  <dcterms:modified xsi:type="dcterms:W3CDTF">2024-01-30T21:57:39Z</dcterms:modified>
</cp:coreProperties>
</file>